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P4" i="1" s="1"/>
  <c r="Q4" i="1" s="1"/>
  <c r="N3" i="1" l="1"/>
  <c r="P3" i="1" s="1"/>
  <c r="Q3" i="1" s="1"/>
  <c r="N5" i="1"/>
  <c r="P5" i="1" s="1"/>
  <c r="Q5" i="1" s="1"/>
  <c r="N6" i="1"/>
  <c r="P6" i="1" s="1"/>
  <c r="Q6" i="1" s="1"/>
  <c r="N2" i="1" l="1"/>
  <c r="P2" i="1" l="1"/>
  <c r="Q2" i="1" s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 shapeId="0">
      <text>
        <r>
          <rPr>
            <sz val="9"/>
            <color indexed="81"/>
            <rFont val="Tahoma"/>
            <family val="2"/>
          </rPr>
          <t>2 выхода в блоке</t>
        </r>
      </text>
    </comment>
  </commentList>
</comments>
</file>

<file path=xl/sharedStrings.xml><?xml version="1.0" encoding="utf-8"?>
<sst xmlns="http://schemas.openxmlformats.org/spreadsheetml/2006/main" count="78" uniqueCount="42">
  <si>
    <t>Город</t>
  </si>
  <si>
    <t>Фото</t>
  </si>
  <si>
    <t>Способ показа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</si>
  <si>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</si>
  <si>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</si>
  <si>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</si>
  <si>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</si>
  <si>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</si>
  <si>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Стоимость</t>
  </si>
  <si>
    <t>Ссылка</t>
  </si>
  <si>
    <t>Видео</t>
  </si>
  <si>
    <t>Вид конструкции</t>
  </si>
  <si>
    <t>Видеоэкран</t>
  </si>
  <si>
    <t>Локация</t>
  </si>
  <si>
    <t>Аэропорт</t>
  </si>
  <si>
    <t>Адрес</t>
  </si>
  <si>
    <t>Карта</t>
  </si>
  <si>
    <t>Расположение конструкции</t>
  </si>
  <si>
    <t>Сторона</t>
  </si>
  <si>
    <t>А</t>
  </si>
  <si>
    <t>Код</t>
  </si>
  <si>
    <t>Координаты</t>
  </si>
  <si>
    <t>Формат, м</t>
  </si>
  <si>
    <t>Омск</t>
  </si>
  <si>
    <t>54.957912, 73.316439</t>
  </si>
  <si>
    <t>54.957912, 73.316440</t>
  </si>
  <si>
    <t>54.957912, 73.316441</t>
  </si>
  <si>
    <t>54.957912, 73.316442</t>
  </si>
  <si>
    <t>54.957912, 73.316443</t>
  </si>
  <si>
    <t>ОАМ-1</t>
  </si>
  <si>
    <t>ОАМ-2</t>
  </si>
  <si>
    <t>ОАМ-3</t>
  </si>
  <si>
    <t>ОАМ-4</t>
  </si>
  <si>
    <t>ОАМ-5</t>
  </si>
  <si>
    <t>Транссибирская ул., 28, Омск</t>
  </si>
  <si>
    <t>4Х2</t>
  </si>
  <si>
    <t>Зал получения багажа</t>
  </si>
  <si>
    <t>1х2</t>
  </si>
  <si>
    <t>Бизнес зал</t>
  </si>
  <si>
    <t>1,2х0,7</t>
  </si>
  <si>
    <t>Зона вылета</t>
  </si>
  <si>
    <t>Зал регистрации (над входом в зону контроля)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</si>
</sst>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64" fontId="2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com.am/i/rCDvqgShEDbOOA" TargetMode="External"/><Relationship Id="rId7" Type="http://schemas.openxmlformats.org/officeDocument/2006/relationships/hyperlink" Target="https://disk.yandex.com.am/i/1O46bqzDBpsQBQ" TargetMode="External"/><Relationship Id="rId2" Type="http://schemas.openxmlformats.org/officeDocument/2006/relationships/hyperlink" Target="https://yandex.ru/maps/-/CHBx6P7Y" TargetMode="External"/><Relationship Id="rId1" Type="http://schemas.openxmlformats.org/officeDocument/2006/relationships/hyperlink" Target="https://yandex.ru/maps/-/CHBx6P7Y" TargetMode="External"/><Relationship Id="rId6" Type="http://schemas.openxmlformats.org/officeDocument/2006/relationships/hyperlink" Target="https://disk.yandex.com.am/i/gjAt007mUgR81A" TargetMode="External"/><Relationship Id="rId5" Type="http://schemas.openxmlformats.org/officeDocument/2006/relationships/hyperlink" Target="https://disk.yandex.com.am/i/ur8N-W-tKQNhkQ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disk.yandex.com.am/i/oC7MEHmK_Xo4PA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20.42578125" style="2" customWidth="1"/>
    <col min="4" max="4" width="10" style="2" customWidth="1"/>
    <col min="5" max="5" width="9.5703125" style="2" customWidth="1"/>
    <col min="6" max="6" width="19.28515625" style="2" customWidth="1"/>
    <col min="7" max="7" width="21.140625" style="2" customWidth="1"/>
    <col min="8" max="8" width="12.140625" style="2" customWidth="1"/>
    <col min="9" max="9" width="17.140625" style="2" customWidth="1"/>
    <col min="10" max="10" width="13.85546875" style="2" customWidth="1"/>
    <col min="11" max="11" width="8.7109375" style="2" customWidth="1"/>
    <col min="12" max="12" width="14.28515625" style="2" customWidth="1"/>
    <col min="13" max="13" width="16.8554687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3.85546875" style="2" customWidth="1"/>
    <col min="18" max="18" width="19" style="1" customWidth="1"/>
    <col min="19" max="16384" width="9.140625" style="2"/>
  </cols>
  <sheetData>
    <row r="1" spans="1:18" ht="25.5" x14ac:dyDescent="0.2">
      <c r="A1" s="4" t="s">
        <v>0</v>
      </c>
      <c r="B1" s="4" t="s">
        <v>13</v>
      </c>
      <c r="C1" s="4" t="s">
        <v>15</v>
      </c>
      <c r="D1" s="4" t="s">
        <v>16</v>
      </c>
      <c r="E1" s="5" t="s">
        <v>1</v>
      </c>
      <c r="F1" s="5" t="s">
        <v>11</v>
      </c>
      <c r="G1" s="6" t="s">
        <v>17</v>
      </c>
      <c r="H1" s="5" t="s">
        <v>18</v>
      </c>
      <c r="I1" s="4" t="s">
        <v>2</v>
      </c>
      <c r="J1" s="5" t="s">
        <v>22</v>
      </c>
      <c r="K1" s="5" t="s">
        <v>20</v>
      </c>
      <c r="L1" s="7" t="s">
        <v>3</v>
      </c>
      <c r="M1" s="7" t="s">
        <v>4</v>
      </c>
      <c r="N1" s="8" t="s">
        <v>5</v>
      </c>
      <c r="O1" s="9" t="s">
        <v>6</v>
      </c>
      <c r="P1" s="9" t="s">
        <v>7</v>
      </c>
      <c r="Q1" s="10" t="s">
        <v>8</v>
      </c>
      <c r="R1" s="11" t="s">
        <v>21</v>
      </c>
    </row>
    <row r="2" spans="1:18" ht="25.5" x14ac:dyDescent="0.2">
      <c r="A2" s="12" t="s">
        <v>23</v>
      </c>
      <c r="B2" s="12" t="s">
        <v>14</v>
      </c>
      <c r="C2" s="13" t="s">
        <v>34</v>
      </c>
      <c r="D2" s="14" t="s">
        <v>9</v>
      </c>
      <c r="E2" s="15" t="s">
        <v>9</v>
      </c>
      <c r="F2" s="16" t="s">
        <v>12</v>
      </c>
      <c r="G2" s="17" t="s">
        <v>41</v>
      </c>
      <c r="H2" s="16" t="s">
        <v>19</v>
      </c>
      <c r="I2" s="18" t="s">
        <v>10</v>
      </c>
      <c r="J2" s="19" t="s">
        <v>35</v>
      </c>
      <c r="K2" s="19" t="s">
        <v>29</v>
      </c>
      <c r="L2" s="20">
        <v>5</v>
      </c>
      <c r="M2" s="20">
        <v>15</v>
      </c>
      <c r="N2" s="21">
        <f>M2*24</f>
        <v>360</v>
      </c>
      <c r="O2" s="21">
        <v>30</v>
      </c>
      <c r="P2" s="21">
        <f>N2*O2</f>
        <v>10800</v>
      </c>
      <c r="Q2" s="3">
        <f>0.8*P2*L2</f>
        <v>43200</v>
      </c>
      <c r="R2" s="22" t="s">
        <v>24</v>
      </c>
    </row>
    <row r="3" spans="1:18" ht="25.5" x14ac:dyDescent="0.2">
      <c r="A3" s="12" t="s">
        <v>23</v>
      </c>
      <c r="B3" s="12" t="s">
        <v>14</v>
      </c>
      <c r="C3" s="13" t="s">
        <v>34</v>
      </c>
      <c r="D3" s="14" t="s">
        <v>9</v>
      </c>
      <c r="E3" s="15" t="s">
        <v>9</v>
      </c>
      <c r="F3" s="16" t="s">
        <v>12</v>
      </c>
      <c r="G3" s="17" t="s">
        <v>36</v>
      </c>
      <c r="H3" s="16" t="s">
        <v>19</v>
      </c>
      <c r="I3" s="18" t="s">
        <v>10</v>
      </c>
      <c r="J3" s="19" t="s">
        <v>37</v>
      </c>
      <c r="K3" s="19" t="s">
        <v>30</v>
      </c>
      <c r="L3" s="20">
        <v>10</v>
      </c>
      <c r="M3" s="20">
        <v>60</v>
      </c>
      <c r="N3" s="21">
        <f t="shared" ref="N3:N6" si="0">M3*24</f>
        <v>1440</v>
      </c>
      <c r="O3" s="21">
        <v>30</v>
      </c>
      <c r="P3" s="21">
        <f t="shared" ref="P3:P6" si="1">N3*O3</f>
        <v>43200</v>
      </c>
      <c r="Q3" s="3">
        <f>0.076*P3*L3</f>
        <v>32832</v>
      </c>
      <c r="R3" s="22" t="s">
        <v>25</v>
      </c>
    </row>
    <row r="4" spans="1:18" ht="25.5" x14ac:dyDescent="0.2">
      <c r="A4" s="12" t="s">
        <v>23</v>
      </c>
      <c r="B4" s="12" t="s">
        <v>14</v>
      </c>
      <c r="C4" s="13" t="s">
        <v>34</v>
      </c>
      <c r="D4" s="14" t="s">
        <v>9</v>
      </c>
      <c r="E4" s="15" t="s">
        <v>9</v>
      </c>
      <c r="F4" s="16" t="s">
        <v>12</v>
      </c>
      <c r="G4" s="17" t="s">
        <v>40</v>
      </c>
      <c r="H4" s="16" t="s">
        <v>19</v>
      </c>
      <c r="I4" s="18" t="s">
        <v>10</v>
      </c>
      <c r="J4" s="19" t="s">
        <v>37</v>
      </c>
      <c r="K4" s="19" t="s">
        <v>31</v>
      </c>
      <c r="L4" s="20">
        <v>10</v>
      </c>
      <c r="M4" s="20">
        <v>60</v>
      </c>
      <c r="N4" s="21">
        <f t="shared" ref="N4" si="2">M4*24</f>
        <v>1440</v>
      </c>
      <c r="O4" s="21">
        <v>30</v>
      </c>
      <c r="P4" s="21">
        <f t="shared" ref="P4" si="3">N4*O4</f>
        <v>43200</v>
      </c>
      <c r="Q4" s="3">
        <f>0.076*P4*L4</f>
        <v>32832</v>
      </c>
      <c r="R4" s="22" t="s">
        <v>26</v>
      </c>
    </row>
    <row r="5" spans="1:18" ht="25.5" x14ac:dyDescent="0.2">
      <c r="A5" s="12" t="s">
        <v>23</v>
      </c>
      <c r="B5" s="12" t="s">
        <v>14</v>
      </c>
      <c r="C5" s="13" t="s">
        <v>34</v>
      </c>
      <c r="D5" s="14" t="s">
        <v>9</v>
      </c>
      <c r="E5" s="15" t="s">
        <v>9</v>
      </c>
      <c r="F5" s="16" t="s">
        <v>12</v>
      </c>
      <c r="G5" s="17" t="s">
        <v>38</v>
      </c>
      <c r="H5" s="16" t="s">
        <v>19</v>
      </c>
      <c r="I5" s="18" t="s">
        <v>10</v>
      </c>
      <c r="J5" s="19" t="s">
        <v>39</v>
      </c>
      <c r="K5" s="19" t="s">
        <v>32</v>
      </c>
      <c r="L5" s="20">
        <v>15</v>
      </c>
      <c r="M5" s="20">
        <v>30</v>
      </c>
      <c r="N5" s="21">
        <f t="shared" si="0"/>
        <v>720</v>
      </c>
      <c r="O5" s="21">
        <v>30</v>
      </c>
      <c r="P5" s="21">
        <f t="shared" si="1"/>
        <v>21600</v>
      </c>
      <c r="Q5" s="3">
        <f>0.16*P5*L5</f>
        <v>51840</v>
      </c>
      <c r="R5" s="22" t="s">
        <v>27</v>
      </c>
    </row>
    <row r="6" spans="1:18" ht="25.5" x14ac:dyDescent="0.2">
      <c r="A6" s="12" t="s">
        <v>23</v>
      </c>
      <c r="B6" s="12" t="s">
        <v>14</v>
      </c>
      <c r="C6" s="13" t="s">
        <v>34</v>
      </c>
      <c r="D6" s="14" t="s">
        <v>9</v>
      </c>
      <c r="E6" s="15" t="s">
        <v>9</v>
      </c>
      <c r="F6" s="16" t="s">
        <v>12</v>
      </c>
      <c r="G6" s="17" t="s">
        <v>38</v>
      </c>
      <c r="H6" s="16" t="s">
        <v>19</v>
      </c>
      <c r="I6" s="18" t="s">
        <v>10</v>
      </c>
      <c r="J6" s="19" t="s">
        <v>37</v>
      </c>
      <c r="K6" s="19" t="s">
        <v>33</v>
      </c>
      <c r="L6" s="20">
        <v>10</v>
      </c>
      <c r="M6" s="20">
        <v>50</v>
      </c>
      <c r="N6" s="21">
        <f t="shared" si="0"/>
        <v>1200</v>
      </c>
      <c r="O6" s="21">
        <v>30</v>
      </c>
      <c r="P6" s="21">
        <f t="shared" si="1"/>
        <v>36000</v>
      </c>
      <c r="Q6" s="3">
        <f>0.19*P6*L6</f>
        <v>68400</v>
      </c>
      <c r="R6" s="22" t="s">
        <v>28</v>
      </c>
    </row>
  </sheetData>
  <autoFilter ref="A1:R2"/>
  <hyperlinks>
    <hyperlink ref="D2" r:id="rId1"/>
    <hyperlink ref="D3:D6" r:id="rId2" display="Ссылка"/>
    <hyperlink ref="E2" r:id="rId3"/>
    <hyperlink ref="E3" r:id="rId4"/>
    <hyperlink ref="E4" r:id="rId5"/>
    <hyperlink ref="E5" r:id="rId6"/>
    <hyperlink ref="E6" r:id="rId7"/>
  </hyperlinks>
  <pageMargins left="0.7" right="0.7" top="0.75" bottom="0.75" header="0.3" footer="0.3"/>
  <pageSetup paperSize="9" orientation="portrait"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2026-03-03T06:09:52Z</dcterms:modified>
</cp:coreProperties>
</file>