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Спонсор" sheetId="1" r:id="rId1"/>
  </sheets>
  <definedNames>
    <definedName name="_xlnm._FilterDatabase" localSheetId="0" hidden="1">Спонсор!$A$1:$K$1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I16" i="1"/>
  <c r="I15" i="1"/>
  <c r="I14" i="1"/>
  <c r="I13" i="1"/>
  <c r="I12" i="1"/>
  <c r="I11" i="1"/>
  <c r="I10" i="1"/>
  <c r="I9" i="1" l="1"/>
  <c r="I7" i="1"/>
  <c r="I6" i="1"/>
  <c r="I5" i="1"/>
  <c r="I4" i="1"/>
  <c r="I3" i="1"/>
  <c r="I2" i="1"/>
  <c r="I8" i="1" l="1"/>
</calcChain>
</file>

<file path=xl/sharedStrings.xml><?xml version="1.0" encoding="utf-8"?>
<sst xmlns="http://schemas.openxmlformats.org/spreadsheetml/2006/main" count="123" uniqueCount="51">
  <si>
    <t>Город</t>
  </si>
  <si>
    <t xml:space="preserve">Вид рекламы </t>
  </si>
  <si>
    <t>Радиостанция</t>
  </si>
  <si>
    <t>Ролик, сек</t>
  </si>
  <si>
    <t>Охват территории</t>
  </si>
  <si>
    <t>Целевая аудитория</t>
  </si>
  <si>
    <t>Упоминание о спонсоре, сек.</t>
  </si>
  <si>
    <t>Спонсор передачи</t>
  </si>
  <si>
    <t>Передача</t>
  </si>
  <si>
    <t>Время выходов</t>
  </si>
  <si>
    <t>Город + 50 км. от города</t>
  </si>
  <si>
    <t>Спонсор часа</t>
  </si>
  <si>
    <t>Город + 50 км в радиусе</t>
  </si>
  <si>
    <t>Радио Гордость</t>
  </si>
  <si>
    <t>Возраст: 30-60 лет. Пол: 70% мужчины, 30% женщины</t>
  </si>
  <si>
    <t xml:space="preserve">Омск </t>
  </si>
  <si>
    <r>
      <rPr>
        <sz val="10"/>
        <color rgb="FFFF0000"/>
        <rFont val="Calibri"/>
        <family val="2"/>
        <charset val="204"/>
        <scheme val="minor"/>
      </rPr>
      <t xml:space="preserve">ПН-ВС: </t>
    </r>
    <r>
      <rPr>
        <sz val="10"/>
        <rFont val="Calibri"/>
        <family val="2"/>
        <charset val="204"/>
        <scheme val="minor"/>
      </rPr>
      <t>6:00, 8:00, 10:00, 12:00, 14:00, 16:00, 18:00</t>
    </r>
  </si>
  <si>
    <t>Сибирь</t>
  </si>
  <si>
    <t>Пи  FM</t>
  </si>
  <si>
    <t xml:space="preserve">Пробки </t>
  </si>
  <si>
    <t>Автотема</t>
  </si>
  <si>
    <t>Мужские слабости</t>
  </si>
  <si>
    <t xml:space="preserve">Спортклуб </t>
  </si>
  <si>
    <r>
      <rPr>
        <sz val="10"/>
        <color rgb="FFFF0000"/>
        <rFont val="Calibri"/>
        <family val="2"/>
        <charset val="204"/>
        <scheme val="minor"/>
      </rPr>
      <t xml:space="preserve">ПН-ПТ: </t>
    </r>
    <r>
      <rPr>
        <sz val="10"/>
        <rFont val="Calibri"/>
        <family val="2"/>
        <charset val="204"/>
        <scheme val="minor"/>
      </rPr>
      <t>7:48, 8:48, 9:48, 10:48, 11:48, 12:48, 13:48, 14:48, 15:48, 16:48, 17:48, 18:48</t>
    </r>
  </si>
  <si>
    <t>Возраст: 35-59 лет. Пол: 60% женщины, 40% мужчины</t>
  </si>
  <si>
    <t>Возраст: 25-48 лет. Пол: 51% женщины, 49% мужчины</t>
  </si>
  <si>
    <r>
      <rPr>
        <sz val="10"/>
        <color rgb="FFFF0000"/>
        <rFont val="Calibri"/>
        <family val="2"/>
        <charset val="204"/>
        <scheme val="minor"/>
      </rPr>
      <t xml:space="preserve">ПН-ПТ: </t>
    </r>
    <r>
      <rPr>
        <sz val="10"/>
        <rFont val="Calibri"/>
        <family val="2"/>
        <charset val="204"/>
        <scheme val="minor"/>
      </rPr>
      <t>7:12, 8:12, 9:12, 10:12, 17:12, 18:12</t>
    </r>
  </si>
  <si>
    <r>
      <rPr>
        <sz val="10"/>
        <color rgb="FFFF0000"/>
        <rFont val="Calibri"/>
        <family val="2"/>
        <charset val="204"/>
        <scheme val="minor"/>
      </rPr>
      <t xml:space="preserve">ПН-ПТ: </t>
    </r>
    <r>
      <rPr>
        <sz val="10"/>
        <rFont val="Calibri"/>
        <family val="2"/>
        <charset val="204"/>
        <scheme val="minor"/>
      </rPr>
      <t xml:space="preserve">11:12, 12:12, 13:12, 14:12, 15:12, 16:12 </t>
    </r>
  </si>
  <si>
    <r>
      <rPr>
        <sz val="10"/>
        <color rgb="FFFF0000"/>
        <rFont val="Calibri"/>
        <family val="2"/>
        <charset val="204"/>
        <scheme val="minor"/>
      </rPr>
      <t xml:space="preserve">ПН-ПТ:  </t>
    </r>
    <r>
      <rPr>
        <sz val="10"/>
        <color theme="1"/>
        <rFont val="Calibri"/>
        <family val="2"/>
        <charset val="204"/>
        <scheme val="minor"/>
      </rPr>
      <t xml:space="preserve">8:30, 16:30; </t>
    </r>
    <r>
      <rPr>
        <sz val="10"/>
        <color rgb="FFFF0000"/>
        <rFont val="Calibri"/>
        <family val="2"/>
        <charset val="204"/>
        <scheme val="minor"/>
      </rPr>
      <t xml:space="preserve">Сб-ВС: </t>
    </r>
    <r>
      <rPr>
        <sz val="10"/>
        <rFont val="Calibri"/>
        <family val="2"/>
        <charset val="204"/>
        <scheme val="minor"/>
      </rPr>
      <t>10:30, 12:30, 14:30, 16:30, 18:30</t>
    </r>
  </si>
  <si>
    <r>
      <rPr>
        <sz val="10"/>
        <color rgb="FFFF0000"/>
        <rFont val="Calibri"/>
        <family val="2"/>
        <charset val="204"/>
        <scheme val="minor"/>
      </rPr>
      <t xml:space="preserve">ПН-ПТ:  </t>
    </r>
    <r>
      <rPr>
        <sz val="10"/>
        <color theme="1"/>
        <rFont val="Calibri"/>
        <family val="2"/>
        <charset val="204"/>
        <scheme val="minor"/>
      </rPr>
      <t xml:space="preserve">11:30, 18:30; </t>
    </r>
    <r>
      <rPr>
        <sz val="10"/>
        <color rgb="FFFF0000"/>
        <rFont val="Calibri"/>
        <family val="2"/>
        <charset val="204"/>
        <scheme val="minor"/>
      </rPr>
      <t xml:space="preserve">Сб-ВС: </t>
    </r>
    <r>
      <rPr>
        <sz val="10"/>
        <rFont val="Calibri"/>
        <family val="2"/>
        <charset val="204"/>
        <scheme val="minor"/>
      </rPr>
      <t>10:00, 12:00, 14:00, 16:00, 18:00</t>
    </r>
  </si>
  <si>
    <r>
      <rPr>
        <sz val="10"/>
        <color rgb="FFFF0000"/>
        <rFont val="Calibri"/>
        <family val="2"/>
        <charset val="204"/>
        <scheme val="minor"/>
      </rPr>
      <t xml:space="preserve">ПН-ПТ: </t>
    </r>
    <r>
      <rPr>
        <sz val="10"/>
        <rFont val="Calibri"/>
        <family val="2"/>
        <charset val="204"/>
        <scheme val="minor"/>
      </rPr>
      <t xml:space="preserve">12:30, 20:30 </t>
    </r>
  </si>
  <si>
    <r>
      <t xml:space="preserve">ПН-ВС: </t>
    </r>
    <r>
      <rPr>
        <sz val="10"/>
        <color theme="1"/>
        <rFont val="Calibri"/>
        <family val="2"/>
        <charset val="204"/>
        <scheme val="minor"/>
      </rPr>
      <t>6:52, 7:52,8:52,9:52</t>
    </r>
  </si>
  <si>
    <t>Гороскоп</t>
  </si>
  <si>
    <t xml:space="preserve"> Record Info</t>
  </si>
  <si>
    <r>
      <t xml:space="preserve">ПН-ВС: </t>
    </r>
    <r>
      <rPr>
        <sz val="10"/>
        <color theme="1"/>
        <rFont val="Calibri"/>
        <family val="2"/>
        <charset val="204"/>
        <scheme val="minor"/>
      </rPr>
      <t>7:15 8:15 9:15 10:15 11:15 12:15 13:15</t>
    </r>
  </si>
  <si>
    <r>
      <t xml:space="preserve">ПН-ВС: </t>
    </r>
    <r>
      <rPr>
        <sz val="10"/>
        <color theme="1"/>
        <rFont val="Calibri"/>
        <family val="2"/>
        <charset val="204"/>
        <scheme val="minor"/>
      </rPr>
      <t>7:45 8:45 9:45 10:45 11:45 12:45 13:4</t>
    </r>
  </si>
  <si>
    <r>
      <t xml:space="preserve">ПН-ВС: </t>
    </r>
    <r>
      <rPr>
        <sz val="10"/>
        <color theme="1"/>
        <rFont val="Calibri"/>
        <family val="2"/>
        <charset val="204"/>
        <scheme val="minor"/>
      </rPr>
      <t xml:space="preserve">14:15 15:15 16:15 17:15 18:15 19:15 20:15 </t>
    </r>
  </si>
  <si>
    <r>
      <t xml:space="preserve">ПН-ВС: </t>
    </r>
    <r>
      <rPr>
        <sz val="10"/>
        <color theme="1"/>
        <rFont val="Calibri"/>
        <family val="2"/>
        <charset val="204"/>
        <scheme val="minor"/>
      </rPr>
      <t>14:45 45:45 16:45 17:45 18:45 19:45 20:45</t>
    </r>
  </si>
  <si>
    <t>Возвраст: 15-45 лет. Пол: 58% мужчины, 42% женщины</t>
  </si>
  <si>
    <t>Рекорд</t>
  </si>
  <si>
    <t>Овертайм</t>
  </si>
  <si>
    <t>Rock'n'Road</t>
  </si>
  <si>
    <r>
      <t xml:space="preserve">ЧТ-ВС: </t>
    </r>
    <r>
      <rPr>
        <sz val="10"/>
        <color theme="1"/>
        <rFont val="Calibri"/>
        <family val="2"/>
        <charset val="204"/>
        <scheme val="minor"/>
      </rPr>
      <t xml:space="preserve">08:50, 11:50, 14:50, 17:50, 20:50; </t>
    </r>
    <r>
      <rPr>
        <sz val="10"/>
        <color rgb="FFFF0000"/>
        <rFont val="Calibri"/>
        <family val="2"/>
        <charset val="204"/>
        <scheme val="minor"/>
      </rPr>
      <t xml:space="preserve">СБ-ВС: </t>
    </r>
    <r>
      <rPr>
        <sz val="10"/>
        <color theme="1"/>
        <rFont val="Calibri"/>
        <family val="2"/>
        <charset val="204"/>
        <scheme val="minor"/>
      </rPr>
      <t>09:30, 18:30, 19:30</t>
    </r>
  </si>
  <si>
    <r>
      <t xml:space="preserve">ПН-ПТ: </t>
    </r>
    <r>
      <rPr>
        <sz val="10"/>
        <color theme="1"/>
        <rFont val="Calibri"/>
        <family val="2"/>
        <charset val="204"/>
        <scheme val="minor"/>
      </rPr>
      <t>08:10, 10:10, 12:10, 14:10, 16:10, 18:10, 20:10</t>
    </r>
  </si>
  <si>
    <r>
      <t xml:space="preserve">ПН-ПТ: </t>
    </r>
    <r>
      <rPr>
        <sz val="10"/>
        <color theme="1"/>
        <rFont val="Calibri"/>
        <family val="2"/>
        <charset val="204"/>
        <scheme val="minor"/>
      </rPr>
      <t>07:10, 09:10, 11:10, 13:10, 15:10, 17:10, 19:10</t>
    </r>
  </si>
  <si>
    <t>Возраст: 28-55 лет. Пол: 61% мужчины, 59% женщины</t>
  </si>
  <si>
    <t>Максимум</t>
  </si>
  <si>
    <t>Родные просторы</t>
  </si>
  <si>
    <r>
      <t xml:space="preserve">ПН-ПТ: </t>
    </r>
    <r>
      <rPr>
        <sz val="10"/>
        <color theme="1"/>
        <rFont val="Calibri"/>
        <family val="2"/>
        <charset val="204"/>
        <scheme val="minor"/>
      </rPr>
      <t>9:00, 11:00, 13:00, 15:00, 17:00, 19:00</t>
    </r>
  </si>
  <si>
    <t>Выходов за неделю</t>
  </si>
  <si>
    <t>Стоимость за неделю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</si>
</sst>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Fill="1"/>
    <xf numFmtId="164" fontId="1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1" fillId="2" borderId="0" xfId="0" applyFont="1" applyFill="1"/>
    <xf numFmtId="164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7"/>
  <sheetViews>
    <sheetView tabSelected="1" zoomScaleNormal="100" workbookViewId="0">
      <selection activeCell="D3" sqref="D3"/>
    </sheetView>
  </sheetViews>
  <sheetFormatPr defaultRowHeight="15" x14ac:dyDescent="0.25"/>
  <cols>
    <col min="1" max="1" width="10.5703125" style="1" customWidth="1"/>
    <col min="2" max="2" width="16.7109375" style="1" customWidth="1"/>
    <col min="3" max="3" width="16.42578125" style="1" customWidth="1"/>
    <col min="4" max="4" width="16.28515625" style="1" customWidth="1"/>
    <col min="5" max="5" width="17.140625" style="1" customWidth="1"/>
    <col min="6" max="6" width="13.85546875" style="1" customWidth="1"/>
    <col min="7" max="7" width="23.140625" style="1" customWidth="1"/>
    <col min="8" max="8" width="14.85546875" style="1" customWidth="1"/>
    <col min="9" max="9" width="16" style="3" customWidth="1"/>
    <col min="10" max="10" width="21.140625" style="1" customWidth="1"/>
    <col min="11" max="11" width="21.5703125" style="1" customWidth="1"/>
    <col min="56" max="16384" width="9.140625" style="1"/>
  </cols>
  <sheetData>
    <row r="1" spans="1:55" ht="25.5" x14ac:dyDescent="0.25">
      <c r="A1" s="6" t="s">
        <v>0</v>
      </c>
      <c r="B1" s="6" t="s">
        <v>2</v>
      </c>
      <c r="C1" s="6" t="s">
        <v>1</v>
      </c>
      <c r="D1" s="6" t="s">
        <v>8</v>
      </c>
      <c r="E1" s="6" t="s">
        <v>6</v>
      </c>
      <c r="F1" s="6" t="s">
        <v>3</v>
      </c>
      <c r="G1" s="6" t="s">
        <v>9</v>
      </c>
      <c r="H1" s="6" t="s">
        <v>49</v>
      </c>
      <c r="I1" s="6" t="s">
        <v>50</v>
      </c>
      <c r="J1" s="6" t="s">
        <v>4</v>
      </c>
      <c r="K1" s="6" t="s">
        <v>5</v>
      </c>
    </row>
    <row r="2" spans="1:55" s="4" customFormat="1" ht="51" x14ac:dyDescent="0.25">
      <c r="A2" s="7" t="s">
        <v>15</v>
      </c>
      <c r="B2" s="8" t="s">
        <v>17</v>
      </c>
      <c r="C2" s="7" t="s">
        <v>7</v>
      </c>
      <c r="D2" s="7" t="s">
        <v>19</v>
      </c>
      <c r="E2" s="9">
        <v>5</v>
      </c>
      <c r="F2" s="9">
        <v>20</v>
      </c>
      <c r="G2" s="10" t="s">
        <v>23</v>
      </c>
      <c r="H2" s="9">
        <v>60</v>
      </c>
      <c r="I2" s="2">
        <f>590*H2</f>
        <v>35400</v>
      </c>
      <c r="J2" s="9" t="s">
        <v>12</v>
      </c>
      <c r="K2" s="11" t="s">
        <v>24</v>
      </c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</row>
    <row r="3" spans="1:55" s="4" customFormat="1" ht="38.25" x14ac:dyDescent="0.25">
      <c r="A3" s="7" t="s">
        <v>15</v>
      </c>
      <c r="B3" s="8" t="s">
        <v>17</v>
      </c>
      <c r="C3" s="7" t="s">
        <v>7</v>
      </c>
      <c r="D3" s="7" t="s">
        <v>19</v>
      </c>
      <c r="E3" s="9">
        <v>5</v>
      </c>
      <c r="F3" s="9">
        <v>20</v>
      </c>
      <c r="G3" s="10" t="s">
        <v>26</v>
      </c>
      <c r="H3" s="9">
        <v>30</v>
      </c>
      <c r="I3" s="2">
        <f>790*H3</f>
        <v>23700</v>
      </c>
      <c r="J3" s="9" t="s">
        <v>12</v>
      </c>
      <c r="K3" s="11" t="s">
        <v>24</v>
      </c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</row>
    <row r="4" spans="1:55" s="4" customFormat="1" ht="38.25" x14ac:dyDescent="0.25">
      <c r="A4" s="7" t="s">
        <v>15</v>
      </c>
      <c r="B4" s="8" t="s">
        <v>17</v>
      </c>
      <c r="C4" s="7" t="s">
        <v>7</v>
      </c>
      <c r="D4" s="7" t="s">
        <v>19</v>
      </c>
      <c r="E4" s="9">
        <v>5</v>
      </c>
      <c r="F4" s="9">
        <v>20</v>
      </c>
      <c r="G4" s="10" t="s">
        <v>27</v>
      </c>
      <c r="H4" s="9">
        <v>30</v>
      </c>
      <c r="I4" s="2">
        <f>790*H4</f>
        <v>23700</v>
      </c>
      <c r="J4" s="9" t="s">
        <v>12</v>
      </c>
      <c r="K4" s="11" t="s">
        <v>24</v>
      </c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</row>
    <row r="5" spans="1:55" s="4" customFormat="1" ht="38.25" x14ac:dyDescent="0.25">
      <c r="A5" s="7" t="s">
        <v>15</v>
      </c>
      <c r="B5" s="8" t="s">
        <v>17</v>
      </c>
      <c r="C5" s="7" t="s">
        <v>7</v>
      </c>
      <c r="D5" s="7" t="s">
        <v>20</v>
      </c>
      <c r="E5" s="9">
        <v>5</v>
      </c>
      <c r="F5" s="9">
        <v>20</v>
      </c>
      <c r="G5" s="10" t="s">
        <v>28</v>
      </c>
      <c r="H5" s="9">
        <v>20</v>
      </c>
      <c r="I5" s="2">
        <f>1300*H5</f>
        <v>26000</v>
      </c>
      <c r="J5" s="9" t="s">
        <v>12</v>
      </c>
      <c r="K5" s="11" t="s">
        <v>24</v>
      </c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</row>
    <row r="6" spans="1:55" s="4" customFormat="1" ht="38.25" x14ac:dyDescent="0.25">
      <c r="A6" s="7" t="s">
        <v>15</v>
      </c>
      <c r="B6" s="8" t="s">
        <v>17</v>
      </c>
      <c r="C6" s="7" t="s">
        <v>7</v>
      </c>
      <c r="D6" s="7" t="s">
        <v>21</v>
      </c>
      <c r="E6" s="9">
        <v>5</v>
      </c>
      <c r="F6" s="9">
        <v>20</v>
      </c>
      <c r="G6" s="10" t="s">
        <v>29</v>
      </c>
      <c r="H6" s="9">
        <v>20</v>
      </c>
      <c r="I6" s="2">
        <f>1300*H6</f>
        <v>26000</v>
      </c>
      <c r="J6" s="9" t="s">
        <v>12</v>
      </c>
      <c r="K6" s="11" t="s">
        <v>24</v>
      </c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</row>
    <row r="7" spans="1:55" s="4" customFormat="1" ht="38.25" x14ac:dyDescent="0.25">
      <c r="A7" s="7" t="s">
        <v>15</v>
      </c>
      <c r="B7" s="8" t="s">
        <v>17</v>
      </c>
      <c r="C7" s="7" t="s">
        <v>7</v>
      </c>
      <c r="D7" s="7" t="s">
        <v>22</v>
      </c>
      <c r="E7" s="9">
        <v>5</v>
      </c>
      <c r="F7" s="9">
        <v>20</v>
      </c>
      <c r="G7" s="10" t="s">
        <v>30</v>
      </c>
      <c r="H7" s="9">
        <v>10</v>
      </c>
      <c r="I7" s="2">
        <f>1630*H7</f>
        <v>16300</v>
      </c>
      <c r="J7" s="9" t="s">
        <v>12</v>
      </c>
      <c r="K7" s="11" t="s">
        <v>24</v>
      </c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</row>
    <row r="8" spans="1:55" s="4" customFormat="1" ht="38.25" x14ac:dyDescent="0.25">
      <c r="A8" s="7" t="s">
        <v>15</v>
      </c>
      <c r="B8" s="8" t="s">
        <v>18</v>
      </c>
      <c r="C8" s="7" t="s">
        <v>7</v>
      </c>
      <c r="D8" s="7" t="s">
        <v>11</v>
      </c>
      <c r="E8" s="9">
        <v>5</v>
      </c>
      <c r="F8" s="9">
        <v>20</v>
      </c>
      <c r="G8" s="10" t="s">
        <v>16</v>
      </c>
      <c r="H8" s="9">
        <v>49</v>
      </c>
      <c r="I8" s="2">
        <f>500*H8</f>
        <v>24500</v>
      </c>
      <c r="J8" s="9" t="s">
        <v>12</v>
      </c>
      <c r="K8" s="11" t="s">
        <v>25</v>
      </c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</row>
    <row r="9" spans="1:55" ht="38.25" x14ac:dyDescent="0.25">
      <c r="A9" s="7" t="s">
        <v>15</v>
      </c>
      <c r="B9" s="8" t="s">
        <v>18</v>
      </c>
      <c r="C9" s="7" t="s">
        <v>7</v>
      </c>
      <c r="D9" s="7" t="s">
        <v>32</v>
      </c>
      <c r="E9" s="7">
        <v>5</v>
      </c>
      <c r="F9" s="7">
        <v>20</v>
      </c>
      <c r="G9" s="12" t="s">
        <v>31</v>
      </c>
      <c r="H9" s="7">
        <v>28</v>
      </c>
      <c r="I9" s="5">
        <f>650*H9</f>
        <v>18200</v>
      </c>
      <c r="J9" s="7" t="s">
        <v>10</v>
      </c>
      <c r="K9" s="11" t="s">
        <v>25</v>
      </c>
    </row>
    <row r="10" spans="1:55" ht="38.25" x14ac:dyDescent="0.25">
      <c r="A10" s="7" t="s">
        <v>15</v>
      </c>
      <c r="B10" s="13" t="s">
        <v>39</v>
      </c>
      <c r="C10" s="7" t="s">
        <v>7</v>
      </c>
      <c r="D10" s="7" t="s">
        <v>33</v>
      </c>
      <c r="E10" s="7">
        <v>5</v>
      </c>
      <c r="F10" s="7">
        <v>15</v>
      </c>
      <c r="G10" s="12" t="s">
        <v>34</v>
      </c>
      <c r="H10" s="7">
        <v>49</v>
      </c>
      <c r="I10" s="5">
        <f>750*H10</f>
        <v>36750</v>
      </c>
      <c r="J10" s="7" t="s">
        <v>10</v>
      </c>
      <c r="K10" s="7" t="s">
        <v>38</v>
      </c>
    </row>
    <row r="11" spans="1:55" ht="38.25" x14ac:dyDescent="0.25">
      <c r="A11" s="7" t="s">
        <v>15</v>
      </c>
      <c r="B11" s="13" t="s">
        <v>39</v>
      </c>
      <c r="C11" s="7" t="s">
        <v>7</v>
      </c>
      <c r="D11" s="7" t="s">
        <v>33</v>
      </c>
      <c r="E11" s="7">
        <v>5</v>
      </c>
      <c r="F11" s="7">
        <v>15</v>
      </c>
      <c r="G11" s="12" t="s">
        <v>35</v>
      </c>
      <c r="H11" s="7">
        <v>49</v>
      </c>
      <c r="I11" s="5">
        <f t="shared" ref="I11:I13" si="0">750*H11</f>
        <v>36750</v>
      </c>
      <c r="J11" s="7" t="s">
        <v>10</v>
      </c>
      <c r="K11" s="7" t="s">
        <v>38</v>
      </c>
    </row>
    <row r="12" spans="1:55" ht="38.25" x14ac:dyDescent="0.25">
      <c r="A12" s="7" t="s">
        <v>15</v>
      </c>
      <c r="B12" s="13" t="s">
        <v>39</v>
      </c>
      <c r="C12" s="7" t="s">
        <v>7</v>
      </c>
      <c r="D12" s="7" t="s">
        <v>33</v>
      </c>
      <c r="E12" s="7">
        <v>5</v>
      </c>
      <c r="F12" s="7">
        <v>15</v>
      </c>
      <c r="G12" s="12" t="s">
        <v>36</v>
      </c>
      <c r="H12" s="7">
        <v>49</v>
      </c>
      <c r="I12" s="5">
        <f t="shared" si="0"/>
        <v>36750</v>
      </c>
      <c r="J12" s="7" t="s">
        <v>10</v>
      </c>
      <c r="K12" s="7" t="s">
        <v>38</v>
      </c>
    </row>
    <row r="13" spans="1:55" ht="38.25" x14ac:dyDescent="0.25">
      <c r="A13" s="7" t="s">
        <v>15</v>
      </c>
      <c r="B13" s="13" t="s">
        <v>39</v>
      </c>
      <c r="C13" s="7" t="s">
        <v>7</v>
      </c>
      <c r="D13" s="7" t="s">
        <v>33</v>
      </c>
      <c r="E13" s="7">
        <v>5</v>
      </c>
      <c r="F13" s="7">
        <v>15</v>
      </c>
      <c r="G13" s="12" t="s">
        <v>37</v>
      </c>
      <c r="H13" s="7">
        <v>49</v>
      </c>
      <c r="I13" s="5">
        <f t="shared" si="0"/>
        <v>36750</v>
      </c>
      <c r="J13" s="7" t="s">
        <v>10</v>
      </c>
      <c r="K13" s="7" t="s">
        <v>38</v>
      </c>
    </row>
    <row r="14" spans="1:55" ht="38.25" x14ac:dyDescent="0.25">
      <c r="A14" s="7" t="s">
        <v>15</v>
      </c>
      <c r="B14" s="7" t="s">
        <v>46</v>
      </c>
      <c r="C14" s="7" t="s">
        <v>7</v>
      </c>
      <c r="D14" s="7" t="s">
        <v>40</v>
      </c>
      <c r="E14" s="7">
        <v>5</v>
      </c>
      <c r="F14" s="7">
        <v>20</v>
      </c>
      <c r="G14" s="12" t="s">
        <v>42</v>
      </c>
      <c r="H14" s="7">
        <v>21</v>
      </c>
      <c r="I14" s="5">
        <f>1060*H14</f>
        <v>22260</v>
      </c>
      <c r="J14" s="7" t="s">
        <v>10</v>
      </c>
      <c r="K14" s="7" t="s">
        <v>45</v>
      </c>
    </row>
    <row r="15" spans="1:55" ht="38.25" x14ac:dyDescent="0.25">
      <c r="A15" s="7" t="s">
        <v>15</v>
      </c>
      <c r="B15" s="7" t="s">
        <v>46</v>
      </c>
      <c r="C15" s="7" t="s">
        <v>7</v>
      </c>
      <c r="D15" s="7" t="s">
        <v>41</v>
      </c>
      <c r="E15" s="7">
        <v>5</v>
      </c>
      <c r="F15" s="7">
        <v>20</v>
      </c>
      <c r="G15" s="12" t="s">
        <v>44</v>
      </c>
      <c r="H15" s="7">
        <v>35</v>
      </c>
      <c r="I15" s="5">
        <f t="shared" ref="I15:I16" si="1">650*H15</f>
        <v>22750</v>
      </c>
      <c r="J15" s="7" t="s">
        <v>10</v>
      </c>
      <c r="K15" s="7" t="s">
        <v>45</v>
      </c>
    </row>
    <row r="16" spans="1:55" ht="38.25" x14ac:dyDescent="0.25">
      <c r="A16" s="7" t="s">
        <v>15</v>
      </c>
      <c r="B16" s="7" t="s">
        <v>46</v>
      </c>
      <c r="C16" s="7" t="s">
        <v>7</v>
      </c>
      <c r="D16" s="7" t="s">
        <v>41</v>
      </c>
      <c r="E16" s="7">
        <v>5</v>
      </c>
      <c r="F16" s="7">
        <v>20</v>
      </c>
      <c r="G16" s="12" t="s">
        <v>43</v>
      </c>
      <c r="H16" s="7">
        <v>35</v>
      </c>
      <c r="I16" s="5">
        <f t="shared" si="1"/>
        <v>22750</v>
      </c>
      <c r="J16" s="7" t="s">
        <v>10</v>
      </c>
      <c r="K16" s="7" t="s">
        <v>45</v>
      </c>
    </row>
    <row r="17" spans="1:11" ht="38.25" x14ac:dyDescent="0.25">
      <c r="A17" s="7" t="s">
        <v>15</v>
      </c>
      <c r="B17" s="13" t="s">
        <v>13</v>
      </c>
      <c r="C17" s="7" t="s">
        <v>7</v>
      </c>
      <c r="D17" s="7" t="s">
        <v>47</v>
      </c>
      <c r="E17" s="7">
        <v>5</v>
      </c>
      <c r="F17" s="7">
        <v>20</v>
      </c>
      <c r="G17" s="12" t="s">
        <v>48</v>
      </c>
      <c r="H17" s="7">
        <v>30</v>
      </c>
      <c r="I17" s="5">
        <f>450*H17</f>
        <v>13500</v>
      </c>
      <c r="J17" s="7" t="s">
        <v>10</v>
      </c>
      <c r="K17" s="7" t="s">
        <v>14</v>
      </c>
    </row>
  </sheetData>
  <autoFilter ref="A1:K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Спонсор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2026-03-18T14:58:51Z</dcterms:modified>
</cp:coreProperties>
</file>